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eus\Share\ORGZ\ОБЩАЯ\2024\КОНКУРСЫ\МСЦ Зеленоград кап. ремонт (16319369) - 2 995, 4\"/>
    </mc:Choice>
  </mc:AlternateContent>
  <bookViews>
    <workbookView xWindow="0" yWindow="0" windowWidth="28800" windowHeight="12030"/>
  </bookViews>
  <sheets>
    <sheet name="Лист1" sheetId="1" r:id="rId1"/>
  </sheets>
  <definedNames>
    <definedName name="_xlnm.Print_Area" localSheetId="0">Лист1!$A$1:$D$39</definedName>
  </definedNames>
  <calcPr calcId="162913" iterate="1"/>
</workbook>
</file>

<file path=xl/calcChain.xml><?xml version="1.0" encoding="utf-8"?>
<calcChain xmlns="http://schemas.openxmlformats.org/spreadsheetml/2006/main">
  <c r="D25" i="1" l="1"/>
  <c r="C25" i="1"/>
  <c r="B25" i="1"/>
  <c r="B20" i="1" l="1"/>
  <c r="B23" i="1" s="1"/>
  <c r="B24" i="1" l="1"/>
  <c r="B22" i="1"/>
  <c r="D22" i="1" s="1"/>
  <c r="C18" i="1"/>
  <c r="D18" i="1" s="1"/>
  <c r="C21" i="1"/>
  <c r="D21" i="1" s="1"/>
  <c r="C15" i="1"/>
  <c r="D15" i="1" s="1"/>
  <c r="C14" i="1"/>
  <c r="D14" i="1" s="1"/>
  <c r="C20" i="1" l="1"/>
  <c r="C23" i="1" s="1"/>
  <c r="C22" i="1"/>
  <c r="D20" i="1"/>
  <c r="D23" i="1" s="1"/>
  <c r="D24" i="1" s="1"/>
  <c r="C24" i="1" l="1"/>
</calcChain>
</file>

<file path=xl/sharedStrings.xml><?xml version="1.0" encoding="utf-8"?>
<sst xmlns="http://schemas.openxmlformats.org/spreadsheetml/2006/main" count="40" uniqueCount="32">
  <si>
    <t>РАСЧЕТ</t>
  </si>
  <si>
    <t>НАЧАЛЬНОЙ (МАКСИМАЛЬНОЙ) ЦЕНЫ ГОСУДАРСТВЕННОГО КОНТРАКТА</t>
  </si>
  <si>
    <t>Наименование работ и затрат</t>
  </si>
  <si>
    <t>Стоимость без учета НДС</t>
  </si>
  <si>
    <t>Строительно-монтажные работы</t>
  </si>
  <si>
    <t xml:space="preserve">Инженерное оборудование </t>
  </si>
  <si>
    <t xml:space="preserve">Охранные услуги </t>
  </si>
  <si>
    <t xml:space="preserve">Компенсационное озеленение </t>
  </si>
  <si>
    <t>Прочие затраты, производимые генеральным подрядчиком, передаваемые (поручаемые) заказчиком города Москвы</t>
  </si>
  <si>
    <t>Резерв средств на непредвиденные работы и затраты</t>
  </si>
  <si>
    <t>-</t>
  </si>
  <si>
    <t xml:space="preserve">Приложение к </t>
  </si>
  <si>
    <t>возвратная сумма</t>
  </si>
  <si>
    <t>Сметная стоимость строительства в текущем уровне цен, пересчитанная на момент формирования начальной цены.</t>
  </si>
  <si>
    <t>Итого за вычетом  возвратной суммы</t>
  </si>
  <si>
    <t>К инфляции = 1,0.</t>
  </si>
  <si>
    <t>(тыс.руб.)</t>
  </si>
  <si>
    <t>Протоколу  НМЦК (цены лота)</t>
  </si>
  <si>
    <t xml:space="preserve">Основание для расчета:
1.Утвержденный локальный сметный расчет.
</t>
  </si>
  <si>
    <t>НДС</t>
  </si>
  <si>
    <t>Утвержденная сметная стоимость строительства в текущем уровне цен на апрель 2024 г.</t>
  </si>
  <si>
    <t>Утвержденная сметная стоимость строительства в текущем уровне цен на февраль  2024 г.</t>
  </si>
  <si>
    <t xml:space="preserve">Выполнение работ по капитальному ремонту в учреждении, подведомственном ДТСЗН г.Москвы (Закупка 60).
</t>
  </si>
  <si>
    <r>
      <t xml:space="preserve">По объекту: </t>
    </r>
    <r>
      <rPr>
        <sz val="13.5"/>
        <rFont val="Times New Roman"/>
        <family val="1"/>
        <charset val="204"/>
      </rPr>
      <t xml:space="preserve">ГБУ "Мой семейный центр "Зеленоград".       </t>
    </r>
    <r>
      <rPr>
        <b/>
        <sz val="13.5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По адресу:</t>
    </r>
    <r>
      <rPr>
        <sz val="13.5"/>
        <rFont val="Times New Roman"/>
        <family val="1"/>
        <charset val="204"/>
      </rPr>
      <t xml:space="preserve"> г. Москва, г. Зеленоград, к. 1426.</t>
    </r>
  </si>
  <si>
    <t>Всего с НДС</t>
  </si>
  <si>
    <t>Заместитель директора</t>
  </si>
  <si>
    <t>ГКУ "Дирекция ОДОТСЗН г. Москвы"</t>
  </si>
  <si>
    <t>Е.В. Дроздов</t>
  </si>
  <si>
    <t>Продолжительность выполнения работ: 60 календарных дней.</t>
  </si>
  <si>
    <t>Начало выполнения работ: июнь 2024 г.</t>
  </si>
  <si>
    <t>Окончание выполнения работ: июль 2024 г.</t>
  </si>
  <si>
    <t xml:space="preserve">ВСЕГО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</si>
</sst>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"/>
    <numFmt numFmtId="165" formatCode="0.00000"/>
    <numFmt numFmtId="166" formatCode="0.0000"/>
  </numFmts>
  <fonts count="15" x14ac:knownFonts="1">
    <font>
      <sz val="11"/>
      <color theme="1"/>
      <name val="Calibri"/>
      <family val="2"/>
      <charset val="204"/>
      <scheme val="minor"/>
    </font>
    <font>
      <sz val="13.5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.5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3.5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3.5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11" fillId="0" borderId="0"/>
    <xf numFmtId="0" fontId="12" fillId="0" borderId="0"/>
    <xf numFmtId="0" fontId="10" fillId="0" borderId="0"/>
  </cellStyleXfs>
  <cellXfs count="43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2" fontId="0" fillId="0" borderId="0" xfId="0" applyNumberFormat="1"/>
    <xf numFmtId="0" fontId="4" fillId="0" borderId="0" xfId="0" applyFont="1" applyAlignment="1">
      <alignment vertical="center"/>
    </xf>
    <xf numFmtId="0" fontId="0" fillId="0" borderId="0" xfId="0" applyBorder="1"/>
    <xf numFmtId="0" fontId="5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right"/>
    </xf>
    <xf numFmtId="164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7" fillId="0" borderId="0" xfId="0" applyFont="1"/>
    <xf numFmtId="165" fontId="1" fillId="0" borderId="4" xfId="0" applyNumberFormat="1" applyFont="1" applyBorder="1" applyAlignment="1">
      <alignment horizontal="center" vertical="center" wrapText="1"/>
    </xf>
    <xf numFmtId="166" fontId="1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164" fontId="1" fillId="0" borderId="8" xfId="0" applyNumberFormat="1" applyFont="1" applyBorder="1" applyAlignment="1">
      <alignment horizontal="center" vertical="center"/>
    </xf>
    <xf numFmtId="164" fontId="13" fillId="0" borderId="9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top" wrapText="1"/>
    </xf>
    <xf numFmtId="164" fontId="2" fillId="0" borderId="10" xfId="0" applyNumberFormat="1" applyFont="1" applyBorder="1" applyAlignment="1">
      <alignment horizontal="center" vertical="top"/>
    </xf>
    <xf numFmtId="164" fontId="13" fillId="0" borderId="9" xfId="0" applyNumberFormat="1" applyFont="1" applyBorder="1" applyAlignment="1">
      <alignment horizontal="right" vertical="top" wrapText="1"/>
    </xf>
    <xf numFmtId="0" fontId="14" fillId="0" borderId="0" xfId="0" applyFont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top" wrapText="1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  <xf numFmtId="0" fontId="9" fillId="0" borderId="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3"/>
    <cellStyle name="Обычный 4" xfId="2"/>
    <cellStyle name="Обычный 4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2"/>
  <sheetViews>
    <sheetView tabSelected="1" view="pageBreakPreview" topLeftCell="A2" zoomScaleNormal="100" zoomScaleSheetLayoutView="100" workbookViewId="0">
      <selection activeCell="J38" sqref="J38"/>
    </sheetView>
  </sheetViews>
  <sheetFormatPr defaultRowHeight="15" x14ac:dyDescent="0.25"/>
  <cols>
    <col min="1" max="1" width="35.140625" customWidth="1"/>
    <col min="2" max="2" width="37.85546875" customWidth="1"/>
    <col min="3" max="4" width="39.28515625" customWidth="1"/>
    <col min="5" max="5" width="13.28515625" customWidth="1"/>
  </cols>
  <sheetData>
    <row r="1" spans="1:4" ht="15.75" x14ac:dyDescent="0.25">
      <c r="D1" s="13" t="s">
        <v>11</v>
      </c>
    </row>
    <row r="2" spans="1:4" ht="15.75" x14ac:dyDescent="0.25">
      <c r="D2" s="13" t="s">
        <v>17</v>
      </c>
    </row>
    <row r="5" spans="1:4" ht="18.75" x14ac:dyDescent="0.25">
      <c r="A5" s="33" t="s">
        <v>0</v>
      </c>
      <c r="B5" s="33"/>
      <c r="C5" s="33"/>
      <c r="D5" s="33"/>
    </row>
    <row r="6" spans="1:4" ht="39" customHeight="1" x14ac:dyDescent="0.25">
      <c r="A6" s="33" t="s">
        <v>1</v>
      </c>
      <c r="B6" s="33"/>
      <c r="C6" s="33"/>
      <c r="D6" s="33"/>
    </row>
    <row r="7" spans="1:4" ht="16.5" customHeight="1" x14ac:dyDescent="0.25">
      <c r="A7" s="28"/>
      <c r="B7" s="28"/>
      <c r="C7" s="28"/>
      <c r="D7" s="28"/>
    </row>
    <row r="8" spans="1:4" ht="18" customHeight="1" x14ac:dyDescent="0.25">
      <c r="A8" s="34" t="s">
        <v>22</v>
      </c>
      <c r="B8" s="34"/>
      <c r="C8" s="34"/>
      <c r="D8" s="34"/>
    </row>
    <row r="9" spans="1:4" ht="17.25" customHeight="1" x14ac:dyDescent="0.25">
      <c r="A9" s="26"/>
      <c r="B9" s="26"/>
      <c r="C9" s="26"/>
      <c r="D9" s="26"/>
    </row>
    <row r="10" spans="1:4" ht="42" customHeight="1" x14ac:dyDescent="0.25">
      <c r="A10" s="40" t="s">
        <v>23</v>
      </c>
      <c r="B10" s="40"/>
      <c r="C10" s="40"/>
      <c r="D10" s="40"/>
    </row>
    <row r="11" spans="1:4" ht="54" customHeight="1" thickBot="1" x14ac:dyDescent="0.3">
      <c r="A11" s="35" t="s">
        <v>18</v>
      </c>
      <c r="B11" s="36"/>
      <c r="C11" s="36"/>
      <c r="D11" s="36"/>
    </row>
    <row r="12" spans="1:4" ht="21.75" customHeight="1" thickBot="1" x14ac:dyDescent="0.3">
      <c r="A12" s="10"/>
      <c r="B12" s="25"/>
      <c r="C12" s="27">
        <v>2995.4799699999999</v>
      </c>
      <c r="D12" s="18" t="s">
        <v>16</v>
      </c>
    </row>
    <row r="13" spans="1:4" ht="69.75" thickBot="1" x14ac:dyDescent="0.3">
      <c r="A13" s="3" t="s">
        <v>2</v>
      </c>
      <c r="B13" s="1" t="s">
        <v>21</v>
      </c>
      <c r="C13" s="1" t="s">
        <v>13</v>
      </c>
      <c r="D13" s="1" t="s">
        <v>20</v>
      </c>
    </row>
    <row r="14" spans="1:4" ht="35.25" thickBot="1" x14ac:dyDescent="0.3">
      <c r="A14" s="12" t="s">
        <v>4</v>
      </c>
      <c r="B14" s="10">
        <v>2496.2333100000001</v>
      </c>
      <c r="C14" s="10">
        <f>B14</f>
        <v>2496.2333100000001</v>
      </c>
      <c r="D14" s="10">
        <f>C14</f>
        <v>2496.2333100000001</v>
      </c>
    </row>
    <row r="15" spans="1:4" ht="48" customHeight="1" thickBot="1" x14ac:dyDescent="0.3">
      <c r="A15" s="12" t="s">
        <v>5</v>
      </c>
      <c r="B15" s="10">
        <v>0</v>
      </c>
      <c r="C15" s="10">
        <f>B15</f>
        <v>0</v>
      </c>
      <c r="D15" s="10">
        <f>C15</f>
        <v>0</v>
      </c>
    </row>
    <row r="16" spans="1:4" ht="18" thickBot="1" x14ac:dyDescent="0.3">
      <c r="A16" s="12" t="s">
        <v>6</v>
      </c>
      <c r="B16" s="11" t="s">
        <v>10</v>
      </c>
      <c r="C16" s="11" t="s">
        <v>10</v>
      </c>
      <c r="D16" s="14" t="s">
        <v>10</v>
      </c>
    </row>
    <row r="17" spans="1:4" ht="35.25" thickBot="1" x14ac:dyDescent="0.3">
      <c r="A17" s="12" t="s">
        <v>7</v>
      </c>
      <c r="B17" s="11" t="s">
        <v>10</v>
      </c>
      <c r="C17" s="11" t="s">
        <v>10</v>
      </c>
      <c r="D17" s="14" t="s">
        <v>10</v>
      </c>
    </row>
    <row r="18" spans="1:4" ht="87" thickBot="1" x14ac:dyDescent="0.3">
      <c r="A18" s="12" t="s">
        <v>8</v>
      </c>
      <c r="B18" s="14">
        <v>0</v>
      </c>
      <c r="C18" s="14">
        <f>B18</f>
        <v>0</v>
      </c>
      <c r="D18" s="14">
        <f>C18</f>
        <v>0</v>
      </c>
    </row>
    <row r="19" spans="1:4" ht="52.5" thickBot="1" x14ac:dyDescent="0.3">
      <c r="A19" s="12" t="s">
        <v>9</v>
      </c>
      <c r="B19" s="15" t="s">
        <v>10</v>
      </c>
      <c r="C19" s="15" t="s">
        <v>10</v>
      </c>
      <c r="D19" s="15" t="s">
        <v>10</v>
      </c>
    </row>
    <row r="20" spans="1:4" ht="33.75" customHeight="1" thickBot="1" x14ac:dyDescent="0.3">
      <c r="A20" s="2" t="s">
        <v>3</v>
      </c>
      <c r="B20" s="10">
        <f>B14+B18</f>
        <v>2496.2333100000001</v>
      </c>
      <c r="C20" s="10">
        <f>C14+C15+C18</f>
        <v>2496.2333100000001</v>
      </c>
      <c r="D20" s="10">
        <f>SUM(D14:D18)</f>
        <v>2496.2333100000001</v>
      </c>
    </row>
    <row r="21" spans="1:4" ht="33.75" hidden="1" customHeight="1" thickBot="1" x14ac:dyDescent="0.3">
      <c r="A21" s="2" t="s">
        <v>12</v>
      </c>
      <c r="B21" s="10">
        <v>0</v>
      </c>
      <c r="C21" s="10">
        <f>B21</f>
        <v>0</v>
      </c>
      <c r="D21" s="10">
        <f>C21</f>
        <v>0</v>
      </c>
    </row>
    <row r="22" spans="1:4" ht="33.75" hidden="1" customHeight="1" thickBot="1" x14ac:dyDescent="0.3">
      <c r="A22" s="2" t="s">
        <v>14</v>
      </c>
      <c r="B22" s="10">
        <f>B20-B21</f>
        <v>2496.2333100000001</v>
      </c>
      <c r="C22" s="10">
        <f>B22</f>
        <v>2496.2333100000001</v>
      </c>
      <c r="D22" s="10">
        <f>B22</f>
        <v>2496.2333100000001</v>
      </c>
    </row>
    <row r="23" spans="1:4" ht="33.75" customHeight="1" thickBot="1" x14ac:dyDescent="0.3">
      <c r="A23" s="19" t="s">
        <v>19</v>
      </c>
      <c r="B23" s="10">
        <f>B20*0.2</f>
        <v>499.24666200000001</v>
      </c>
      <c r="C23" s="10">
        <f>C20*0.2</f>
        <v>499.24666200000001</v>
      </c>
      <c r="D23" s="10">
        <f>D20*0.2</f>
        <v>499.24666200000001</v>
      </c>
    </row>
    <row r="24" spans="1:4" ht="33.75" customHeight="1" thickBot="1" x14ac:dyDescent="0.3">
      <c r="A24" s="20" t="s">
        <v>24</v>
      </c>
      <c r="B24" s="10">
        <f t="shared" ref="B24:D25" si="0">B20+B23</f>
        <v>2995.4799720000001</v>
      </c>
      <c r="C24" s="10">
        <f t="shared" si="0"/>
        <v>2995.4799720000001</v>
      </c>
      <c r="D24" s="10">
        <f t="shared" si="0"/>
        <v>2995.4799720000001</v>
      </c>
    </row>
    <row r="25" spans="1:4" ht="33" customHeight="1" thickBot="1" x14ac:dyDescent="0.3">
      <c r="A25" s="42" t="s">
        <v>31</v>
      </c>
      <c r="B25" s="10">
        <f t="shared" si="0"/>
        <v>2995.4799720000001</v>
      </c>
      <c r="C25" s="10">
        <f t="shared" si="0"/>
        <v>2995.4799720000001</v>
      </c>
      <c r="D25" s="10">
        <f t="shared" si="0"/>
        <v>2995.4799720000001</v>
      </c>
    </row>
    <row r="26" spans="1:4" ht="33" hidden="1" customHeight="1" x14ac:dyDescent="0.25">
      <c r="A26" s="41"/>
      <c r="B26" s="38"/>
      <c r="C26" s="38"/>
      <c r="D26" s="38"/>
    </row>
    <row r="27" spans="1:4" ht="21" hidden="1" customHeight="1" thickBot="1" x14ac:dyDescent="0.3">
      <c r="A27" s="37"/>
      <c r="B27" s="39"/>
      <c r="C27" s="39"/>
      <c r="D27" s="39"/>
    </row>
    <row r="28" spans="1:4" ht="33" hidden="1" customHeight="1" thickBot="1" x14ac:dyDescent="0.3">
      <c r="A28" s="2"/>
      <c r="B28" s="17"/>
      <c r="C28" s="17"/>
      <c r="D28" s="17"/>
    </row>
    <row r="29" spans="1:4" s="6" customFormat="1" ht="30.75" hidden="1" customHeight="1" thickBot="1" x14ac:dyDescent="0.3">
      <c r="A29" s="21"/>
      <c r="B29" s="22"/>
      <c r="C29" s="22"/>
      <c r="D29" s="22"/>
    </row>
    <row r="30" spans="1:4" ht="43.5" hidden="1" customHeight="1" x14ac:dyDescent="0.25">
      <c r="A30" s="23"/>
      <c r="B30" s="24"/>
      <c r="C30" s="24"/>
      <c r="D30" s="24"/>
    </row>
    <row r="31" spans="1:4" ht="18.75" x14ac:dyDescent="0.25">
      <c r="A31" s="5"/>
      <c r="B31" s="16"/>
      <c r="D31" s="4"/>
    </row>
    <row r="32" spans="1:4" ht="27" customHeight="1" x14ac:dyDescent="0.25">
      <c r="A32" s="29" t="s">
        <v>28</v>
      </c>
      <c r="B32" s="30"/>
      <c r="C32" s="30"/>
      <c r="D32" s="30"/>
    </row>
    <row r="33" spans="1:6" ht="24" customHeight="1" x14ac:dyDescent="0.25">
      <c r="A33" s="29" t="s">
        <v>29</v>
      </c>
      <c r="B33" s="31"/>
      <c r="C33" s="31"/>
      <c r="D33" s="31"/>
    </row>
    <row r="34" spans="1:6" ht="29.25" customHeight="1" x14ac:dyDescent="0.25">
      <c r="A34" s="32" t="s">
        <v>30</v>
      </c>
      <c r="B34" s="32"/>
      <c r="C34" s="32"/>
      <c r="D34" s="32"/>
    </row>
    <row r="35" spans="1:6" ht="24.75" customHeight="1" x14ac:dyDescent="0.25">
      <c r="A35" s="29" t="s">
        <v>15</v>
      </c>
      <c r="B35" s="30"/>
      <c r="C35" s="30"/>
      <c r="D35" s="30"/>
    </row>
    <row r="36" spans="1:6" ht="18.75" x14ac:dyDescent="0.25">
      <c r="A36" s="5"/>
      <c r="D36" s="4"/>
    </row>
    <row r="37" spans="1:6" s="8" customFormat="1" ht="18.75" x14ac:dyDescent="0.3">
      <c r="A37" s="5"/>
      <c r="B37"/>
      <c r="C37"/>
      <c r="D37" s="4"/>
    </row>
    <row r="38" spans="1:6" s="8" customFormat="1" ht="18.75" x14ac:dyDescent="0.3">
      <c r="A38" s="7" t="s">
        <v>25</v>
      </c>
      <c r="B38"/>
    </row>
    <row r="39" spans="1:6" s="8" customFormat="1" ht="18.75" x14ac:dyDescent="0.3">
      <c r="A39" s="7" t="s">
        <v>26</v>
      </c>
      <c r="D39" s="9" t="s">
        <v>27</v>
      </c>
    </row>
    <row r="40" spans="1:6" s="8" customFormat="1" ht="18.75" x14ac:dyDescent="0.3">
      <c r="A40" s="7"/>
      <c r="F40" s="7"/>
    </row>
    <row r="41" spans="1:6" ht="18.75" x14ac:dyDescent="0.3">
      <c r="A41" s="7"/>
      <c r="B41" s="8"/>
      <c r="C41" s="8"/>
      <c r="D41" s="8"/>
    </row>
    <row r="42" spans="1:6" ht="18.75" x14ac:dyDescent="0.3">
      <c r="B42" s="8"/>
    </row>
  </sheetData>
  <mergeCells count="13">
    <mergeCell ref="A35:D35"/>
    <mergeCell ref="A32:D32"/>
    <mergeCell ref="A33:D33"/>
    <mergeCell ref="A34:D34"/>
    <mergeCell ref="A5:D5"/>
    <mergeCell ref="A6:D6"/>
    <mergeCell ref="A8:D8"/>
    <mergeCell ref="A11:D11"/>
    <mergeCell ref="A26:A27"/>
    <mergeCell ref="C26:C27"/>
    <mergeCell ref="D26:D27"/>
    <mergeCell ref="B26:B27"/>
    <mergeCell ref="A10:D10"/>
  </mergeCells>
  <pageMargins left="0.7" right="0.7" top="0.75" bottom="0.75" header="0.3" footer="0.3"/>
  <pageSetup paperSize="9" scale="57" fitToHeight="0" orientation="portrait" r:id="rId1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Безлихотнова Юлия Олеговна</dc:creator>
  <cp:lastModifiedBy>Орлова Ирина Сергеевна</cp:lastModifiedBy>
  <cp:lastPrinted>2024-04-15T10:57:27Z</cp:lastPrinted>
  <dcterms:created xsi:type="dcterms:W3CDTF">2014-08-08T11:57:47Z</dcterms:created>
  <dcterms:modified xsi:type="dcterms:W3CDTF">2024-04-15T11:57:52Z</dcterms:modified>
</cp:coreProperties>
</file>